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omero\Desktop\REDES\"/>
    </mc:Choice>
  </mc:AlternateContent>
  <bookViews>
    <workbookView xWindow="0" yWindow="0" windowWidth="21600" windowHeight="9510" firstSheet="1" activeTab="1"/>
  </bookViews>
  <sheets>
    <sheet name="CONSOLIDADO ACTIVIDADES" sheetId="10" r:id="rId1"/>
    <sheet name="MEDIA" sheetId="4" r:id="rId2"/>
  </sheets>
  <externalReferences>
    <externalReference r:id="rId3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4" l="1"/>
  <c r="A20" i="4" l="1"/>
  <c r="A7" i="4"/>
  <c r="A6" i="4" l="1"/>
  <c r="A58" i="4" l="1"/>
  <c r="A54" i="4"/>
  <c r="A51" i="4"/>
  <c r="A4" i="4"/>
  <c r="A49" i="4" l="1"/>
  <c r="A50" i="4"/>
  <c r="A52" i="4"/>
  <c r="A53" i="4"/>
  <c r="A55" i="4"/>
  <c r="A56" i="4"/>
  <c r="A57" i="4"/>
  <c r="B4" i="4" l="1"/>
  <c r="A5" i="4"/>
  <c r="B6" i="4"/>
  <c r="B7" i="4"/>
  <c r="A8" i="4"/>
  <c r="B8" i="4"/>
  <c r="A9" i="4"/>
  <c r="B9" i="4"/>
  <c r="A10" i="4"/>
  <c r="A11" i="4"/>
  <c r="B11" i="4"/>
  <c r="A12" i="4"/>
  <c r="B12" i="4"/>
  <c r="A13" i="4"/>
  <c r="B13" i="4"/>
  <c r="A14" i="4"/>
  <c r="B14" i="4"/>
  <c r="A15" i="4"/>
  <c r="A16" i="4"/>
  <c r="B16" i="4"/>
  <c r="A17" i="4"/>
  <c r="A18" i="4"/>
  <c r="B18" i="4"/>
  <c r="A19" i="4"/>
  <c r="B19" i="4"/>
  <c r="B20" i="4"/>
  <c r="A21" i="4"/>
  <c r="A22" i="4"/>
  <c r="B22" i="4"/>
  <c r="A23" i="4"/>
  <c r="A24" i="4"/>
  <c r="B24" i="4"/>
  <c r="A25" i="4"/>
  <c r="B25" i="4"/>
  <c r="A26" i="4"/>
  <c r="B26" i="4"/>
  <c r="A27" i="4"/>
  <c r="B27" i="4"/>
  <c r="A28" i="4"/>
  <c r="A29" i="4"/>
  <c r="B29" i="4"/>
  <c r="A30" i="4"/>
  <c r="B30" i="4"/>
  <c r="A31" i="4"/>
  <c r="B31" i="4"/>
  <c r="A32" i="4"/>
  <c r="B32" i="4"/>
  <c r="A33" i="4"/>
  <c r="A34" i="4"/>
  <c r="B34" i="4"/>
  <c r="A35" i="4"/>
  <c r="A36" i="4"/>
  <c r="B36" i="4"/>
  <c r="A37" i="4"/>
  <c r="B37" i="4"/>
  <c r="A38" i="4"/>
  <c r="B38" i="4"/>
  <c r="A39" i="4"/>
  <c r="A40" i="4"/>
  <c r="B40" i="4"/>
  <c r="A41" i="4"/>
  <c r="B41" i="4"/>
  <c r="A42" i="4"/>
  <c r="B42" i="4"/>
  <c r="A43" i="4"/>
  <c r="B43" i="4"/>
  <c r="A44" i="4"/>
  <c r="B44" i="4"/>
  <c r="A45" i="4"/>
  <c r="B45" i="4"/>
  <c r="A46" i="4"/>
  <c r="B46" i="4"/>
  <c r="A47" i="4"/>
  <c r="B47" i="4"/>
  <c r="A3" i="4" l="1"/>
  <c r="B29" i="10" l="1"/>
  <c r="B27" i="10"/>
  <c r="B19" i="10"/>
  <c r="B13" i="10"/>
  <c r="B9" i="10"/>
  <c r="B3" i="10"/>
</calcChain>
</file>

<file path=xl/sharedStrings.xml><?xml version="1.0" encoding="utf-8"?>
<sst xmlns="http://schemas.openxmlformats.org/spreadsheetml/2006/main" count="65" uniqueCount="52">
  <si>
    <t>CANTIDADES ESTIMADAS</t>
  </si>
  <si>
    <t>Demolición y ejecucción Filos y/o dilataciones  MURO - PLACA (MORTERO)</t>
  </si>
  <si>
    <t>Desmonte y retiro manto impermeabilización (edil)</t>
  </si>
  <si>
    <t>Impermeabilización con Sika Transparente 10 Fachada</t>
  </si>
  <si>
    <t xml:space="preserve">Desmonte y montaje de aparatos sanitarios Incluye emboquille mortero </t>
  </si>
  <si>
    <t>Accesorios PVC.P Ø 2" (Sum + Instalación)</t>
  </si>
  <si>
    <t>Accesorios PVC.P Ø 4" (Sum + Instalación)</t>
  </si>
  <si>
    <t xml:space="preserve">Mediacaña en mortero imperm 1:3 h=0.10 </t>
  </si>
  <si>
    <t>Pañete impermeab. muro 1:3 e=0.015 a&lt; 0.60</t>
  </si>
  <si>
    <t>Vinilo sobre pañete (3 manos)</t>
  </si>
  <si>
    <t>Koraza sobre color diferente (2 manos)</t>
  </si>
  <si>
    <t>Demolicion Enchape de Muro Baldosa (Carg+retiro)</t>
  </si>
  <si>
    <t>Suministro e instalación de enchape blanco  20.5 x 20.5</t>
  </si>
  <si>
    <t>Suministro e instalación Tapa y cadena en Bronce Ø 2 1/2"</t>
  </si>
  <si>
    <t>Desmonte, cambio de empaques y montaje de mezclador para ducha.</t>
  </si>
  <si>
    <t>Suministro e instalación arbolde salida tanque sanitario</t>
  </si>
  <si>
    <t xml:space="preserve">
Suministro y aplicación silicona entorno ventanería.
</t>
  </si>
  <si>
    <t>Suministro y aplicación de tapagotera Sanisil o similar para ganchos de sujeción cubierta.</t>
  </si>
  <si>
    <t>Suministro e instalación Válvula Bola 1216x1216 Mariposa Gasflex (1/2")</t>
  </si>
  <si>
    <t>Ajuste cerradura puerta baño</t>
  </si>
  <si>
    <t>Ajuste cierre ventana</t>
  </si>
  <si>
    <t>Suministro y aplicación silicona accesorios salida sanitaria de 2", 3" y 4"</t>
  </si>
  <si>
    <t>Suministro e instalación pulsador timbre.</t>
  </si>
  <si>
    <t>Desmonte y reinstalación de incrustaciones en cerámica baño</t>
  </si>
  <si>
    <t>Impermeabilización placa cubierta MANTO EDIL</t>
  </si>
  <si>
    <t xml:space="preserve">Suministro y aplicación mortero de nivelación (1:3 e=0.015) </t>
  </si>
  <si>
    <t>Flanche desarrollo ( 0,60 x 5.30 ml) Lámina Coll  Rolle Calibre 18, anticorrosivo y esmalte.</t>
  </si>
  <si>
    <t xml:space="preserve">Reenboquille blanco ceramica de .20 x .20 </t>
  </si>
  <si>
    <t>Reenboquille con mortero salidas sanitarias sobre fachada (1:3 e=0.015)</t>
  </si>
  <si>
    <t>Demolición y enchape mampostería ladrillo visto dos caras</t>
  </si>
  <si>
    <t>Enchape mamposteria a la vista</t>
  </si>
  <si>
    <t>Retiro de escombros y material sobrante a botadero autorizado.</t>
  </si>
  <si>
    <t>Imprevistos</t>
  </si>
  <si>
    <t>Utilidad</t>
  </si>
  <si>
    <t>Iva sobre utilidad</t>
  </si>
  <si>
    <t>Zondeo y revisión salida sanitaria 2 y 3"</t>
  </si>
  <si>
    <t>ACTIVIDAD.</t>
  </si>
  <si>
    <t>TECNOLOGIA PIPE BURSTING</t>
  </si>
  <si>
    <t>UN</t>
  </si>
  <si>
    <t>M</t>
  </si>
  <si>
    <t>Administración</t>
  </si>
  <si>
    <t xml:space="preserve">VALOR UNITARIO </t>
  </si>
  <si>
    <t xml:space="preserve">VALOR TOTAL NETO </t>
  </si>
  <si>
    <t xml:space="preserve">VALOR TOTAL INCLUIDO AIU / IVA </t>
  </si>
  <si>
    <t xml:space="preserve">VALOR EN LETRAS: ______________________________________________ </t>
  </si>
  <si>
    <t xml:space="preserve">(FIRMA )______________________________ </t>
  </si>
  <si>
    <t xml:space="preserve">Razón Social ___________ </t>
  </si>
  <si>
    <t xml:space="preserve">Nit ___________ </t>
  </si>
  <si>
    <t xml:space="preserve">Régimen tributario al cual pertenece ___________ </t>
  </si>
  <si>
    <t xml:space="preserve">Nombre R.L. _____________________ </t>
  </si>
  <si>
    <t>C.C. N° ___________ de ___________</t>
  </si>
  <si>
    <t xml:space="preserve">EL VALOR DE LA PRESENTE PROPUESTA INCLUYE TODOS LOS IMPUESTOS A QUE HAYA LUGAR Y LOS COSTOS DIRECTOS E INDIRECTOS EN QUE INCURRIERE PARA EL CUMPLIMIENTO DEL OBJETO CONTRACTUAL DE LA PRESENTE CONVOCATORIA.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</si>
</sst>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-[$$-240A]\ * #,##0.00_-;\-[$$-240A]\ * #,##0.00_-;_-[$$-240A]\ * &quot;-&quot;??_-;_-@_-"/>
    <numFmt numFmtId="165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</cellStyleXfs>
  <cellXfs count="43">
    <xf numFmtId="0" fontId="0" fillId="0" borderId="0" xfId="0"/>
    <xf numFmtId="0" fontId="3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43" fontId="3" fillId="0" borderId="1" xfId="1" applyFont="1" applyBorder="1" applyAlignment="1">
      <alignment horizontal="center" vertical="center"/>
    </xf>
    <xf numFmtId="164" fontId="3" fillId="5" borderId="1" xfId="0" applyNumberFormat="1" applyFont="1" applyFill="1" applyBorder="1"/>
    <xf numFmtId="164" fontId="3" fillId="5" borderId="1" xfId="0" applyNumberFormat="1" applyFont="1" applyFill="1" applyBorder="1" applyAlignment="1">
      <alignment vertical="center"/>
    </xf>
    <xf numFmtId="43" fontId="0" fillId="0" borderId="0" xfId="0" applyNumberFormat="1"/>
    <xf numFmtId="43" fontId="3" fillId="0" borderId="2" xfId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2" fillId="3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16" xfId="0" applyBorder="1"/>
    <xf numFmtId="0" fontId="6" fillId="0" borderId="1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justify" vertical="center"/>
    </xf>
    <xf numFmtId="0" fontId="4" fillId="0" borderId="16" xfId="0" applyFont="1" applyBorder="1" applyAlignment="1">
      <alignment horizontal="left"/>
    </xf>
    <xf numFmtId="0" fontId="6" fillId="0" borderId="1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17" xfId="0" applyBorder="1"/>
    <xf numFmtId="0" fontId="0" fillId="0" borderId="18" xfId="0" applyBorder="1"/>
    <xf numFmtId="0" fontId="0" fillId="0" borderId="9" xfId="0" applyBorder="1"/>
  </cellXfs>
  <cellStyles count="4">
    <cellStyle name="Millares" xfId="1" builtinId="3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zapata/Downloads/FORMATO%20COTIZACION%20PIPE%20BURST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TIZACION MANZANA 54"/>
    </sheetNames>
    <sheetDataSet>
      <sheetData sheetId="0" refreshError="1">
        <row r="15">
          <cell r="B15" t="str">
            <v>IMPACTO URBANO</v>
          </cell>
        </row>
        <row r="16">
          <cell r="B16" t="str">
            <v>Impacto Urbano</v>
          </cell>
          <cell r="C16" t="str">
            <v>GLB</v>
          </cell>
        </row>
        <row r="17">
          <cell r="B17" t="str">
            <v>EXCAVACIONES,DEMOLICIONES Y TRASLADO ESTRUCTURAS</v>
          </cell>
        </row>
        <row r="18">
          <cell r="B18" t="str">
            <v>Excavacion Manual</v>
          </cell>
          <cell r="C18" t="str">
            <v>M3</v>
          </cell>
        </row>
        <row r="19">
          <cell r="B19" t="str">
            <v>Demolic estructura concret/otro material</v>
          </cell>
          <cell r="C19" t="str">
            <v>M3</v>
          </cell>
        </row>
        <row r="20">
          <cell r="B20" t="str">
            <v>Traslado de estructuras</v>
          </cell>
          <cell r="C20" t="str">
            <v>GLB</v>
          </cell>
        </row>
        <row r="21">
          <cell r="B21" t="str">
            <v>Traslado cerramiento estructura metálica</v>
          </cell>
          <cell r="C21" t="str">
            <v>M</v>
          </cell>
        </row>
        <row r="22">
          <cell r="B22" t="str">
            <v>RELLENOS</v>
          </cell>
        </row>
        <row r="23">
          <cell r="B23" t="str">
            <v>Recebo</v>
          </cell>
          <cell r="C23" t="str">
            <v>M3</v>
          </cell>
        </row>
        <row r="24">
          <cell r="B24" t="str">
            <v>Mat. seleccionado proveniente excavac</v>
          </cell>
          <cell r="C24" t="str">
            <v>M3</v>
          </cell>
        </row>
        <row r="25">
          <cell r="B25" t="str">
            <v>Arena peña</v>
          </cell>
          <cell r="C25" t="str">
            <v>M3</v>
          </cell>
        </row>
        <row r="26">
          <cell r="B26" t="str">
            <v>Sub Base Granular (Espec IDU-ET-2011)</v>
          </cell>
          <cell r="C26" t="str">
            <v>M3</v>
          </cell>
        </row>
        <row r="27">
          <cell r="B27" t="str">
            <v>RETIRO Y DISPOSIC. MATERIALES SOBRANTES</v>
          </cell>
        </row>
        <row r="28">
          <cell r="B28" t="str">
            <v>Retiro y disposic. materiales sobrantes</v>
          </cell>
          <cell r="C28" t="str">
            <v>M3</v>
          </cell>
        </row>
        <row r="29">
          <cell r="B29" t="str">
            <v>CONCRETOS, MORTERO Y ACEROS</v>
          </cell>
        </row>
        <row r="30">
          <cell r="B30" t="str">
            <v>Instalac Concr Baja Resist 7-17.5MPa</v>
          </cell>
          <cell r="C30" t="str">
            <v>M3</v>
          </cell>
        </row>
        <row r="31">
          <cell r="B31" t="str">
            <v>Concreto resist. 17,5 MPa (175 kg/cm2)</v>
          </cell>
          <cell r="C31" t="str">
            <v>M3</v>
          </cell>
        </row>
        <row r="32">
          <cell r="B32" t="str">
            <v>Varillas Corrugadas tipo A 60</v>
          </cell>
          <cell r="C32" t="str">
            <v>KG</v>
          </cell>
        </row>
        <row r="33">
          <cell r="B33" t="str">
            <v>INSTALACION TUBERIAS</v>
          </cell>
        </row>
        <row r="34">
          <cell r="B34" t="str">
            <v>"Inst tub flexibles acueducto, Dn3 y 4""</v>
          </cell>
          <cell r="C34" t="str">
            <v>M</v>
          </cell>
        </row>
        <row r="35">
          <cell r="B35" t="str">
            <v>INST HIDRANT+SIST VALV+INST ACCESORIOS</v>
          </cell>
        </row>
        <row r="36">
          <cell r="B36" t="str">
            <v>Inst Caja Válv Andén Independ profundid</v>
          </cell>
          <cell r="C36" t="str">
            <v>UN</v>
          </cell>
        </row>
        <row r="37">
          <cell r="B37" t="str">
            <v>"Instalación Hidrantes 6"""</v>
          </cell>
          <cell r="C37" t="str">
            <v>UN</v>
          </cell>
        </row>
        <row r="38">
          <cell r="B38" t="str">
            <v>"Instalación Accesorios 3"" y 8"""</v>
          </cell>
          <cell r="C38" t="str">
            <v>UN</v>
          </cell>
        </row>
        <row r="39">
          <cell r="B39" t="str">
            <v>Tapa válvula tipo común tráfico liviano</v>
          </cell>
          <cell r="C39" t="str">
            <v>UN</v>
          </cell>
        </row>
        <row r="40">
          <cell r="B40" t="str">
            <v>ROTURA-CONSTRUCC VÍA ANDEN PISO Y SARDIN</v>
          </cell>
        </row>
        <row r="41">
          <cell r="B41" t="str">
            <v>Rotura anden concr/granit hasta e=0.12m</v>
          </cell>
          <cell r="C41" t="str">
            <v>M2</v>
          </cell>
        </row>
        <row r="42">
          <cell r="B42" t="str">
            <v>Construc andenes granito hasta e=0.12m</v>
          </cell>
          <cell r="C42" t="str">
            <v>M2</v>
          </cell>
        </row>
        <row r="43">
          <cell r="B43" t="str">
            <v>Rotura sardineles concreto</v>
          </cell>
          <cell r="C43" t="str">
            <v>M</v>
          </cell>
        </row>
        <row r="44">
          <cell r="B44" t="str">
            <v>Construcción sardineles concreto 0.35 m</v>
          </cell>
          <cell r="C44" t="str">
            <v>M</v>
          </cell>
        </row>
        <row r="45">
          <cell r="B45" t="str">
            <v>OBRAS COMPLEMENTARIAS</v>
          </cell>
        </row>
        <row r="46">
          <cell r="B46" t="str">
            <v>"Reconstr bancos duct energía D4"" 4 duc</v>
          </cell>
          <cell r="C46" t="str">
            <v>M</v>
          </cell>
        </row>
        <row r="47">
          <cell r="B47" t="str">
            <v>MANEJO AGUA INSPEC MANT+REHAB SIST ALCAN</v>
          </cell>
        </row>
        <row r="48">
          <cell r="B48" t="str">
            <v>"Manejo aguas con bomba sumergible 3"""</v>
          </cell>
          <cell r="C48" t="str">
            <v>H</v>
          </cell>
        </row>
        <row r="49">
          <cell r="B49" t="str">
            <v>Manejo aguas con bomba no sumergible 3</v>
          </cell>
          <cell r="C49" t="str">
            <v>H</v>
          </cell>
        </row>
        <row r="51">
          <cell r="B51" t="str">
            <v>"Tub en Fe galvanizado, anclajes, D1/2""</v>
          </cell>
          <cell r="C51" t="str">
            <v>M</v>
          </cell>
        </row>
        <row r="52">
          <cell r="B52" t="str">
            <v>RECORD</v>
          </cell>
        </row>
        <row r="53">
          <cell r="B53" t="str">
            <v>Elaboracion de planos record</v>
          </cell>
          <cell r="C53" t="str">
            <v>GLB</v>
          </cell>
        </row>
        <row r="55">
          <cell r="B55" t="str">
            <v>"Codo 90° HD,ext. lisos PVC,D 4"""</v>
          </cell>
          <cell r="C55" t="str">
            <v>UN</v>
          </cell>
        </row>
        <row r="56">
          <cell r="B56" t="str">
            <v>"Codo 11¼° HD,ext. lisos para AC,D 4"""</v>
          </cell>
          <cell r="C56" t="str">
            <v>UN</v>
          </cell>
        </row>
        <row r="57">
          <cell r="B57" t="str">
            <v>"Codo 22½° HD,ext. lisos PVC,D 4"""</v>
          </cell>
          <cell r="C57" t="str">
            <v>UN</v>
          </cell>
        </row>
        <row r="58">
          <cell r="B58" t="str">
            <v>"Tapón macho HD,ext. liso,para AC,D 4"""</v>
          </cell>
          <cell r="C58" t="str">
            <v>UN</v>
          </cell>
        </row>
        <row r="59">
          <cell r="B59" t="str">
            <v>"Tapón soldado PVC,acued.,D 2"""</v>
          </cell>
          <cell r="C59" t="str">
            <v>UN</v>
          </cell>
        </row>
        <row r="60">
          <cell r="B60" t="str">
            <v>"Tee ext. lisos HD, para AC,D 6""x 4"""</v>
          </cell>
          <cell r="C60" t="str">
            <v>UN</v>
          </cell>
        </row>
        <row r="61">
          <cell r="B61" t="str">
            <v>"Unión rápida PVC,D 2"""</v>
          </cell>
          <cell r="C61" t="str">
            <v>UN</v>
          </cell>
        </row>
        <row r="65">
          <cell r="B65" t="str">
            <v>Suministro e instalacion PEAD PN 10 160 mm metodo pipe bursting</v>
          </cell>
        </row>
        <row r="66">
          <cell r="B66" t="str">
            <v>Portaflanche 160 mm</v>
          </cell>
        </row>
        <row r="67">
          <cell r="B67" t="str">
            <v>Brida loca 6"</v>
          </cell>
        </row>
        <row r="68">
          <cell r="B68" t="str">
            <v>Union Electrofusion 160 mm</v>
          </cell>
        </row>
        <row r="69">
          <cell r="B69" t="str">
            <v>Valvula BXD 6"</v>
          </cell>
        </row>
        <row r="70">
          <cell r="B70" t="str">
            <v>Tee PEAD 160X160</v>
          </cell>
        </row>
        <row r="71">
          <cell r="B71" t="str">
            <v>Codo 90° 160 mm PEAD</v>
          </cell>
        </row>
        <row r="72">
          <cell r="B72" t="str">
            <v>Hidrante bridado 6"</v>
          </cell>
        </row>
        <row r="73">
          <cell r="B73" t="str">
            <v>Collar 6" x 1 1/2"</v>
          </cell>
        </row>
        <row r="74">
          <cell r="B74" t="str">
            <v>TUBERIA 1 1/2"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activeCell="C3" sqref="C3"/>
    </sheetView>
  </sheetViews>
  <sheetFormatPr baseColWidth="10" defaultRowHeight="15" x14ac:dyDescent="0.25"/>
  <cols>
    <col min="1" max="1" width="57.42578125" customWidth="1"/>
    <col min="2" max="2" width="17.85546875" customWidth="1"/>
    <col min="3" max="3" width="13" customWidth="1"/>
  </cols>
  <sheetData>
    <row r="1" spans="1:3" ht="15" customHeight="1" x14ac:dyDescent="0.25">
      <c r="A1" s="16" t="s">
        <v>36</v>
      </c>
      <c r="B1" s="16" t="s">
        <v>0</v>
      </c>
    </row>
    <row r="2" spans="1:3" ht="15.75" thickBot="1" x14ac:dyDescent="0.3">
      <c r="A2" s="17"/>
      <c r="B2" s="17"/>
    </row>
    <row r="3" spans="1:3" ht="15.75" customHeight="1" x14ac:dyDescent="0.25">
      <c r="A3" s="1" t="s">
        <v>1</v>
      </c>
      <c r="B3" s="9">
        <f>36*3</f>
        <v>108</v>
      </c>
    </row>
    <row r="4" spans="1:3" x14ac:dyDescent="0.25">
      <c r="A4" s="2" t="s">
        <v>2</v>
      </c>
      <c r="B4" s="5">
        <v>92</v>
      </c>
    </row>
    <row r="5" spans="1:3" x14ac:dyDescent="0.25">
      <c r="A5" s="2" t="s">
        <v>3</v>
      </c>
      <c r="B5" s="5">
        <v>100</v>
      </c>
    </row>
    <row r="6" spans="1:3" ht="15.75" customHeight="1" x14ac:dyDescent="0.25">
      <c r="A6" s="2" t="s">
        <v>4</v>
      </c>
      <c r="B6" s="5">
        <v>15</v>
      </c>
    </row>
    <row r="7" spans="1:3" x14ac:dyDescent="0.25">
      <c r="A7" s="2" t="s">
        <v>5</v>
      </c>
      <c r="B7" s="5">
        <v>3</v>
      </c>
    </row>
    <row r="8" spans="1:3" x14ac:dyDescent="0.25">
      <c r="A8" s="2" t="s">
        <v>6</v>
      </c>
      <c r="B8" s="5">
        <v>5</v>
      </c>
    </row>
    <row r="9" spans="1:3" x14ac:dyDescent="0.25">
      <c r="A9" s="2" t="s">
        <v>7</v>
      </c>
      <c r="B9" s="5">
        <f>265+85</f>
        <v>350</v>
      </c>
    </row>
    <row r="10" spans="1:3" x14ac:dyDescent="0.25">
      <c r="A10" s="2" t="s">
        <v>8</v>
      </c>
      <c r="B10" s="5">
        <v>10</v>
      </c>
    </row>
    <row r="11" spans="1:3" x14ac:dyDescent="0.25">
      <c r="A11" s="2" t="s">
        <v>9</v>
      </c>
      <c r="B11" s="5">
        <v>10</v>
      </c>
    </row>
    <row r="12" spans="1:3" x14ac:dyDescent="0.25">
      <c r="A12" s="2" t="s">
        <v>10</v>
      </c>
      <c r="B12" s="5">
        <v>100</v>
      </c>
    </row>
    <row r="13" spans="1:3" x14ac:dyDescent="0.25">
      <c r="A13" s="2" t="s">
        <v>11</v>
      </c>
      <c r="B13" s="5">
        <f>+B14</f>
        <v>4.7</v>
      </c>
    </row>
    <row r="14" spans="1:3" x14ac:dyDescent="0.25">
      <c r="A14" s="2" t="s">
        <v>12</v>
      </c>
      <c r="B14" s="5">
        <v>4.7</v>
      </c>
      <c r="C14" s="8"/>
    </row>
    <row r="15" spans="1:3" x14ac:dyDescent="0.25">
      <c r="A15" s="2" t="s">
        <v>13</v>
      </c>
      <c r="B15" s="5">
        <v>15</v>
      </c>
    </row>
    <row r="16" spans="1:3" x14ac:dyDescent="0.25">
      <c r="A16" s="2" t="s">
        <v>14</v>
      </c>
      <c r="B16" s="5">
        <v>7</v>
      </c>
    </row>
    <row r="17" spans="1:2" x14ac:dyDescent="0.25">
      <c r="A17" s="2" t="s">
        <v>35</v>
      </c>
      <c r="B17" s="5">
        <v>11</v>
      </c>
    </row>
    <row r="18" spans="1:2" x14ac:dyDescent="0.25">
      <c r="A18" s="2" t="s">
        <v>15</v>
      </c>
      <c r="B18" s="5">
        <v>1</v>
      </c>
    </row>
    <row r="19" spans="1:2" ht="14.25" customHeight="1" x14ac:dyDescent="0.25">
      <c r="A19" s="2" t="s">
        <v>16</v>
      </c>
      <c r="B19" s="5">
        <f>36.6*13</f>
        <v>475.8</v>
      </c>
    </row>
    <row r="20" spans="1:2" ht="24" x14ac:dyDescent="0.25">
      <c r="A20" s="2" t="s">
        <v>17</v>
      </c>
      <c r="B20" s="5">
        <v>12</v>
      </c>
    </row>
    <row r="21" spans="1:2" ht="15.75" customHeight="1" x14ac:dyDescent="0.25">
      <c r="A21" s="2" t="s">
        <v>18</v>
      </c>
      <c r="B21" s="5">
        <v>1</v>
      </c>
    </row>
    <row r="22" spans="1:2" x14ac:dyDescent="0.25">
      <c r="A22" s="2" t="s">
        <v>19</v>
      </c>
      <c r="B22" s="5">
        <v>1</v>
      </c>
    </row>
    <row r="23" spans="1:2" x14ac:dyDescent="0.25">
      <c r="A23" s="2" t="s">
        <v>20</v>
      </c>
      <c r="B23" s="5">
        <v>1</v>
      </c>
    </row>
    <row r="24" spans="1:2" ht="15.75" customHeight="1" x14ac:dyDescent="0.25">
      <c r="A24" s="2" t="s">
        <v>21</v>
      </c>
      <c r="B24" s="5">
        <v>9</v>
      </c>
    </row>
    <row r="25" spans="1:2" x14ac:dyDescent="0.25">
      <c r="A25" s="2" t="s">
        <v>22</v>
      </c>
      <c r="B25" s="5">
        <v>1</v>
      </c>
    </row>
    <row r="26" spans="1:2" x14ac:dyDescent="0.25">
      <c r="A26" s="2" t="s">
        <v>23</v>
      </c>
      <c r="B26" s="5">
        <v>5</v>
      </c>
    </row>
    <row r="27" spans="1:2" x14ac:dyDescent="0.25">
      <c r="A27" s="2" t="s">
        <v>24</v>
      </c>
      <c r="B27" s="5">
        <f>92+18</f>
        <v>110</v>
      </c>
    </row>
    <row r="28" spans="1:2" x14ac:dyDescent="0.25">
      <c r="A28" s="2" t="s">
        <v>24</v>
      </c>
      <c r="B28" s="5">
        <v>115</v>
      </c>
    </row>
    <row r="29" spans="1:2" x14ac:dyDescent="0.25">
      <c r="A29" s="2" t="s">
        <v>25</v>
      </c>
      <c r="B29" s="5">
        <f>92+18</f>
        <v>110</v>
      </c>
    </row>
    <row r="30" spans="1:2" ht="24" x14ac:dyDescent="0.25">
      <c r="A30" s="2" t="s">
        <v>26</v>
      </c>
      <c r="B30" s="5">
        <v>5.3</v>
      </c>
    </row>
    <row r="31" spans="1:2" x14ac:dyDescent="0.25">
      <c r="A31" s="2" t="s">
        <v>27</v>
      </c>
      <c r="B31" s="5">
        <v>5</v>
      </c>
    </row>
    <row r="32" spans="1:2" ht="15.75" customHeight="1" x14ac:dyDescent="0.25">
      <c r="A32" s="4" t="s">
        <v>28</v>
      </c>
      <c r="B32" s="5">
        <v>8</v>
      </c>
    </row>
    <row r="33" spans="1:2" x14ac:dyDescent="0.25">
      <c r="A33" s="3" t="s">
        <v>29</v>
      </c>
      <c r="B33" s="5">
        <v>10</v>
      </c>
    </row>
    <row r="34" spans="1:2" ht="15.75" customHeight="1" x14ac:dyDescent="0.25">
      <c r="A34" s="3" t="s">
        <v>29</v>
      </c>
      <c r="B34" s="5">
        <v>5</v>
      </c>
    </row>
    <row r="35" spans="1:2" x14ac:dyDescent="0.25">
      <c r="A35" s="3" t="s">
        <v>30</v>
      </c>
      <c r="B35" s="5">
        <v>10</v>
      </c>
    </row>
    <row r="36" spans="1:2" x14ac:dyDescent="0.25">
      <c r="A36" s="3" t="s">
        <v>30</v>
      </c>
      <c r="B36" s="5">
        <v>5</v>
      </c>
    </row>
    <row r="37" spans="1:2" ht="15.75" customHeight="1" x14ac:dyDescent="0.25">
      <c r="A37" s="3" t="s">
        <v>31</v>
      </c>
      <c r="B37" s="5">
        <v>3</v>
      </c>
    </row>
  </sheetData>
  <mergeCells count="2">
    <mergeCell ref="A1:A2"/>
    <mergeCell ref="B1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abSelected="1" workbookViewId="0">
      <selection activeCell="P16" sqref="P16"/>
    </sheetView>
  </sheetViews>
  <sheetFormatPr baseColWidth="10" defaultRowHeight="15" x14ac:dyDescent="0.25"/>
  <cols>
    <col min="1" max="1" width="61" customWidth="1"/>
    <col min="2" max="2" width="15.140625" customWidth="1"/>
    <col min="3" max="3" width="18.7109375" customWidth="1"/>
    <col min="4" max="4" width="19" customWidth="1"/>
  </cols>
  <sheetData>
    <row r="1" spans="1:3" ht="15.75" customHeight="1" x14ac:dyDescent="0.25">
      <c r="A1" s="25" t="s">
        <v>36</v>
      </c>
      <c r="B1" s="26" t="s">
        <v>38</v>
      </c>
      <c r="C1" s="27" t="s">
        <v>41</v>
      </c>
    </row>
    <row r="2" spans="1:3" ht="15.75" thickBot="1" x14ac:dyDescent="0.3">
      <c r="A2" s="28"/>
      <c r="B2" s="20"/>
      <c r="C2" s="29"/>
    </row>
    <row r="3" spans="1:3" ht="15.75" customHeight="1" x14ac:dyDescent="0.25">
      <c r="A3" s="12" t="str">
        <f>'[1]COTIZACION MANZANA 54'!B15</f>
        <v>IMPACTO URBANO</v>
      </c>
      <c r="B3" s="18"/>
      <c r="C3" s="19"/>
    </row>
    <row r="4" spans="1:3" ht="15.75" thickBot="1" x14ac:dyDescent="0.3">
      <c r="A4" s="2" t="str">
        <f>'[1]COTIZACION MANZANA 54'!B16</f>
        <v>Impacto Urbano</v>
      </c>
      <c r="B4" s="11" t="str">
        <f>'[1]COTIZACION MANZANA 54'!C16</f>
        <v>GLB</v>
      </c>
      <c r="C4" s="6"/>
    </row>
    <row r="5" spans="1:3" x14ac:dyDescent="0.25">
      <c r="A5" s="12" t="str">
        <f>'[1]COTIZACION MANZANA 54'!B17</f>
        <v>EXCAVACIONES,DEMOLICIONES Y TRASLADO ESTRUCTURAS</v>
      </c>
      <c r="B5" s="18"/>
      <c r="C5" s="19"/>
    </row>
    <row r="6" spans="1:3" ht="15.75" customHeight="1" x14ac:dyDescent="0.25">
      <c r="A6" s="2" t="str">
        <f>'[1]COTIZACION MANZANA 54'!B18</f>
        <v>Excavacion Manual</v>
      </c>
      <c r="B6" s="11" t="str">
        <f>'[1]COTIZACION MANZANA 54'!C18</f>
        <v>M3</v>
      </c>
      <c r="C6" s="6"/>
    </row>
    <row r="7" spans="1:3" x14ac:dyDescent="0.25">
      <c r="A7" s="2" t="str">
        <f>'[1]COTIZACION MANZANA 54'!B19</f>
        <v>Demolic estructura concret/otro material</v>
      </c>
      <c r="B7" s="11" t="str">
        <f>'[1]COTIZACION MANZANA 54'!C19</f>
        <v>M3</v>
      </c>
      <c r="C7" s="6"/>
    </row>
    <row r="8" spans="1:3" x14ac:dyDescent="0.25">
      <c r="A8" s="2" t="str">
        <f>'[1]COTIZACION MANZANA 54'!B20</f>
        <v>Traslado de estructuras</v>
      </c>
      <c r="B8" s="11" t="str">
        <f>'[1]COTIZACION MANZANA 54'!C20</f>
        <v>GLB</v>
      </c>
      <c r="C8" s="6"/>
    </row>
    <row r="9" spans="1:3" ht="15.75" thickBot="1" x14ac:dyDescent="0.3">
      <c r="A9" s="2" t="str">
        <f>'[1]COTIZACION MANZANA 54'!B21</f>
        <v>Traslado cerramiento estructura metálica</v>
      </c>
      <c r="B9" s="11" t="str">
        <f>'[1]COTIZACION MANZANA 54'!C21</f>
        <v>M</v>
      </c>
      <c r="C9" s="6"/>
    </row>
    <row r="10" spans="1:3" x14ac:dyDescent="0.25">
      <c r="A10" s="12" t="str">
        <f>'[1]COTIZACION MANZANA 54'!B22</f>
        <v>RELLENOS</v>
      </c>
      <c r="B10" s="18"/>
      <c r="C10" s="19"/>
    </row>
    <row r="11" spans="1:3" x14ac:dyDescent="0.25">
      <c r="A11" s="2" t="str">
        <f>'[1]COTIZACION MANZANA 54'!B23</f>
        <v>Recebo</v>
      </c>
      <c r="B11" s="11" t="str">
        <f>'[1]COTIZACION MANZANA 54'!C23</f>
        <v>M3</v>
      </c>
      <c r="C11" s="6"/>
    </row>
    <row r="12" spans="1:3" x14ac:dyDescent="0.25">
      <c r="A12" s="2" t="str">
        <f>'[1]COTIZACION MANZANA 54'!B24</f>
        <v>Mat. seleccionado proveniente excavac</v>
      </c>
      <c r="B12" s="11" t="str">
        <f>'[1]COTIZACION MANZANA 54'!C24</f>
        <v>M3</v>
      </c>
      <c r="C12" s="6"/>
    </row>
    <row r="13" spans="1:3" x14ac:dyDescent="0.25">
      <c r="A13" s="2" t="str">
        <f>'[1]COTIZACION MANZANA 54'!B25</f>
        <v>Arena peña</v>
      </c>
      <c r="B13" s="11" t="str">
        <f>'[1]COTIZACION MANZANA 54'!C25</f>
        <v>M3</v>
      </c>
      <c r="C13" s="6"/>
    </row>
    <row r="14" spans="1:3" ht="15.75" thickBot="1" x14ac:dyDescent="0.3">
      <c r="A14" s="2" t="str">
        <f>'[1]COTIZACION MANZANA 54'!B26</f>
        <v>Sub Base Granular (Espec IDU-ET-2011)</v>
      </c>
      <c r="B14" s="11" t="str">
        <f>'[1]COTIZACION MANZANA 54'!C26</f>
        <v>M3</v>
      </c>
      <c r="C14" s="6"/>
    </row>
    <row r="15" spans="1:3" x14ac:dyDescent="0.25">
      <c r="A15" s="12" t="str">
        <f>'[1]COTIZACION MANZANA 54'!B27</f>
        <v>RETIRO Y DISPOSIC. MATERIALES SOBRANTES</v>
      </c>
      <c r="B15" s="18"/>
      <c r="C15" s="19"/>
    </row>
    <row r="16" spans="1:3" ht="15.75" thickBot="1" x14ac:dyDescent="0.3">
      <c r="A16" s="2" t="str">
        <f>'[1]COTIZACION MANZANA 54'!B28</f>
        <v>Retiro y disposic. materiales sobrantes</v>
      </c>
      <c r="B16" s="11" t="str">
        <f>'[1]COTIZACION MANZANA 54'!C28</f>
        <v>M3</v>
      </c>
      <c r="C16" s="6"/>
    </row>
    <row r="17" spans="1:3" x14ac:dyDescent="0.25">
      <c r="A17" s="12" t="str">
        <f>'[1]COTIZACION MANZANA 54'!B29</f>
        <v>CONCRETOS, MORTERO Y ACEROS</v>
      </c>
      <c r="B17" s="18"/>
      <c r="C17" s="19"/>
    </row>
    <row r="18" spans="1:3" x14ac:dyDescent="0.25">
      <c r="A18" s="2" t="str">
        <f>'[1]COTIZACION MANZANA 54'!B30</f>
        <v>Instalac Concr Baja Resist 7-17.5MPa</v>
      </c>
      <c r="B18" s="11" t="str">
        <f>'[1]COTIZACION MANZANA 54'!C30</f>
        <v>M3</v>
      </c>
      <c r="C18" s="6"/>
    </row>
    <row r="19" spans="1:3" ht="14.25" customHeight="1" x14ac:dyDescent="0.25">
      <c r="A19" s="2" t="str">
        <f>'[1]COTIZACION MANZANA 54'!B31</f>
        <v>Concreto resist. 17,5 MPa (175 kg/cm2)</v>
      </c>
      <c r="B19" s="11" t="str">
        <f>'[1]COTIZACION MANZANA 54'!C31</f>
        <v>M3</v>
      </c>
      <c r="C19" s="6"/>
    </row>
    <row r="20" spans="1:3" ht="15.75" thickBot="1" x14ac:dyDescent="0.3">
      <c r="A20" s="2" t="str">
        <f>'[1]COTIZACION MANZANA 54'!B32</f>
        <v>Varillas Corrugadas tipo A 60</v>
      </c>
      <c r="B20" s="11" t="str">
        <f>'[1]COTIZACION MANZANA 54'!C32</f>
        <v>KG</v>
      </c>
      <c r="C20" s="7"/>
    </row>
    <row r="21" spans="1:3" ht="15.75" customHeight="1" x14ac:dyDescent="0.25">
      <c r="A21" s="12" t="str">
        <f>'[1]COTIZACION MANZANA 54'!B33</f>
        <v>INSTALACION TUBERIAS</v>
      </c>
      <c r="B21" s="18"/>
      <c r="C21" s="19"/>
    </row>
    <row r="22" spans="1:3" ht="15.75" thickBot="1" x14ac:dyDescent="0.3">
      <c r="A22" s="2" t="str">
        <f>'[1]COTIZACION MANZANA 54'!B34</f>
        <v>"Inst tub flexibles acueducto, Dn3 y 4""</v>
      </c>
      <c r="B22" s="11" t="str">
        <f>'[1]COTIZACION MANZANA 54'!C34</f>
        <v>M</v>
      </c>
      <c r="C22" s="6"/>
    </row>
    <row r="23" spans="1:3" x14ac:dyDescent="0.25">
      <c r="A23" s="12" t="str">
        <f>'[1]COTIZACION MANZANA 54'!B35</f>
        <v>INST HIDRANT+SIST VALV+INST ACCESORIOS</v>
      </c>
      <c r="B23" s="18"/>
      <c r="C23" s="19"/>
    </row>
    <row r="24" spans="1:3" ht="15.75" customHeight="1" x14ac:dyDescent="0.25">
      <c r="A24" s="2" t="str">
        <f>'[1]COTIZACION MANZANA 54'!B36</f>
        <v>Inst Caja Válv Andén Independ profundid</v>
      </c>
      <c r="B24" s="11" t="str">
        <f>'[1]COTIZACION MANZANA 54'!C36</f>
        <v>UN</v>
      </c>
      <c r="C24" s="6"/>
    </row>
    <row r="25" spans="1:3" x14ac:dyDescent="0.25">
      <c r="A25" s="2" t="str">
        <f>'[1]COTIZACION MANZANA 54'!B37</f>
        <v>"Instalación Hidrantes 6"""</v>
      </c>
      <c r="B25" s="11" t="str">
        <f>'[1]COTIZACION MANZANA 54'!C37</f>
        <v>UN</v>
      </c>
      <c r="C25" s="6"/>
    </row>
    <row r="26" spans="1:3" x14ac:dyDescent="0.25">
      <c r="A26" s="2" t="str">
        <f>'[1]COTIZACION MANZANA 54'!B38</f>
        <v>"Instalación Accesorios 3"" y 8"""</v>
      </c>
      <c r="B26" s="11" t="str">
        <f>'[1]COTIZACION MANZANA 54'!C38</f>
        <v>UN</v>
      </c>
      <c r="C26" s="6"/>
    </row>
    <row r="27" spans="1:3" ht="15.75" thickBot="1" x14ac:dyDescent="0.3">
      <c r="A27" s="2" t="str">
        <f>'[1]COTIZACION MANZANA 54'!B39</f>
        <v>Tapa válvula tipo común tráfico liviano</v>
      </c>
      <c r="B27" s="11" t="str">
        <f>'[1]COTIZACION MANZANA 54'!C39</f>
        <v>UN</v>
      </c>
      <c r="C27" s="6"/>
    </row>
    <row r="28" spans="1:3" x14ac:dyDescent="0.25">
      <c r="A28" s="12" t="str">
        <f>'[1]COTIZACION MANZANA 54'!B40</f>
        <v>ROTURA-CONSTRUCC VÍA ANDEN PISO Y SARDIN</v>
      </c>
      <c r="B28" s="18"/>
      <c r="C28" s="19"/>
    </row>
    <row r="29" spans="1:3" x14ac:dyDescent="0.25">
      <c r="A29" s="2" t="str">
        <f>'[1]COTIZACION MANZANA 54'!B41</f>
        <v>Rotura anden concr/granit hasta e=0.12m</v>
      </c>
      <c r="B29" s="11" t="str">
        <f>'[1]COTIZACION MANZANA 54'!C41</f>
        <v>M2</v>
      </c>
      <c r="C29" s="6"/>
    </row>
    <row r="30" spans="1:3" x14ac:dyDescent="0.25">
      <c r="A30" s="2" t="str">
        <f>'[1]COTIZACION MANZANA 54'!B42</f>
        <v>Construc andenes granito hasta e=0.12m</v>
      </c>
      <c r="B30" s="11" t="str">
        <f>'[1]COTIZACION MANZANA 54'!C42</f>
        <v>M2</v>
      </c>
      <c r="C30" s="7"/>
    </row>
    <row r="31" spans="1:3" x14ac:dyDescent="0.25">
      <c r="A31" s="2" t="str">
        <f>'[1]COTIZACION MANZANA 54'!B43</f>
        <v>Rotura sardineles concreto</v>
      </c>
      <c r="B31" s="11" t="str">
        <f>'[1]COTIZACION MANZANA 54'!C43</f>
        <v>M</v>
      </c>
      <c r="C31" s="6"/>
    </row>
    <row r="32" spans="1:3" ht="15.75" customHeight="1" thickBot="1" x14ac:dyDescent="0.3">
      <c r="A32" s="3" t="str">
        <f>'[1]COTIZACION MANZANA 54'!B44</f>
        <v>Construcción sardineles concreto 0.35 m</v>
      </c>
      <c r="B32" s="4" t="str">
        <f>'[1]COTIZACION MANZANA 54'!C44</f>
        <v>M</v>
      </c>
      <c r="C32" s="6"/>
    </row>
    <row r="33" spans="1:3" ht="15.75" customHeight="1" x14ac:dyDescent="0.25">
      <c r="A33" s="12" t="str">
        <f>'[1]COTIZACION MANZANA 54'!B45</f>
        <v>OBRAS COMPLEMENTARIAS</v>
      </c>
      <c r="B33" s="18"/>
      <c r="C33" s="19" t="e">
        <f>ROUND(HARMEAN((#REF!)),0)</f>
        <v>#REF!</v>
      </c>
    </row>
    <row r="34" spans="1:3" ht="15.75" customHeight="1" thickBot="1" x14ac:dyDescent="0.3">
      <c r="A34" s="3" t="str">
        <f>'[1]COTIZACION MANZANA 54'!B46</f>
        <v>"Reconstr bancos duct energía D4"" 4 duc</v>
      </c>
      <c r="B34" s="4" t="str">
        <f>'[1]COTIZACION MANZANA 54'!C46</f>
        <v>M</v>
      </c>
      <c r="C34" s="6"/>
    </row>
    <row r="35" spans="1:3" ht="15.75" customHeight="1" x14ac:dyDescent="0.25">
      <c r="A35" s="12" t="str">
        <f>'[1]COTIZACION MANZANA 54'!B47</f>
        <v>MANEJO AGUA INSPEC MANT+REHAB SIST ALCAN</v>
      </c>
      <c r="B35" s="18"/>
      <c r="C35" s="19"/>
    </row>
    <row r="36" spans="1:3" ht="15.75" customHeight="1" x14ac:dyDescent="0.25">
      <c r="A36" s="3" t="str">
        <f>'[1]COTIZACION MANZANA 54'!B48</f>
        <v>"Manejo aguas con bomba sumergible 3"""</v>
      </c>
      <c r="B36" s="4" t="str">
        <f>'[1]COTIZACION MANZANA 54'!C48</f>
        <v>H</v>
      </c>
      <c r="C36" s="6"/>
    </row>
    <row r="37" spans="1:3" ht="15.75" customHeight="1" x14ac:dyDescent="0.25">
      <c r="A37" s="3" t="str">
        <f>'[1]COTIZACION MANZANA 54'!B49</f>
        <v>Manejo aguas con bomba no sumergible 3</v>
      </c>
      <c r="B37" s="4" t="str">
        <f>'[1]COTIZACION MANZANA 54'!C49</f>
        <v>H</v>
      </c>
      <c r="C37" s="6"/>
    </row>
    <row r="38" spans="1:3" ht="15.75" customHeight="1" thickBot="1" x14ac:dyDescent="0.3">
      <c r="A38" s="3" t="str">
        <f>'[1]COTIZACION MANZANA 54'!B51</f>
        <v>"Tub en Fe galvanizado, anclajes, D1/2""</v>
      </c>
      <c r="B38" s="4" t="str">
        <f>'[1]COTIZACION MANZANA 54'!C51</f>
        <v>M</v>
      </c>
      <c r="C38" s="6"/>
    </row>
    <row r="39" spans="1:3" ht="15.75" customHeight="1" x14ac:dyDescent="0.25">
      <c r="A39" s="12" t="str">
        <f>'[1]COTIZACION MANZANA 54'!B52</f>
        <v>RECORD</v>
      </c>
      <c r="B39" s="18"/>
      <c r="C39" s="19"/>
    </row>
    <row r="40" spans="1:3" ht="15.75" customHeight="1" x14ac:dyDescent="0.25">
      <c r="A40" s="3" t="str">
        <f>'[1]COTIZACION MANZANA 54'!B53</f>
        <v>Elaboracion de planos record</v>
      </c>
      <c r="B40" s="4" t="str">
        <f>'[1]COTIZACION MANZANA 54'!C53</f>
        <v>GLB</v>
      </c>
      <c r="C40" s="6"/>
    </row>
    <row r="41" spans="1:3" ht="15.75" customHeight="1" x14ac:dyDescent="0.25">
      <c r="A41" s="3" t="str">
        <f>'[1]COTIZACION MANZANA 54'!B55</f>
        <v>"Codo 90° HD,ext. lisos PVC,D 4"""</v>
      </c>
      <c r="B41" s="4" t="str">
        <f>'[1]COTIZACION MANZANA 54'!C55</f>
        <v>UN</v>
      </c>
      <c r="C41" s="6"/>
    </row>
    <row r="42" spans="1:3" ht="15.75" customHeight="1" x14ac:dyDescent="0.25">
      <c r="A42" s="3" t="str">
        <f>'[1]COTIZACION MANZANA 54'!B56</f>
        <v>"Codo 11¼° HD,ext. lisos para AC,D 4"""</v>
      </c>
      <c r="B42" s="4" t="str">
        <f>'[1]COTIZACION MANZANA 54'!C56</f>
        <v>UN</v>
      </c>
      <c r="C42" s="6"/>
    </row>
    <row r="43" spans="1:3" ht="15.75" customHeight="1" x14ac:dyDescent="0.25">
      <c r="A43" s="3" t="str">
        <f>'[1]COTIZACION MANZANA 54'!B57</f>
        <v>"Codo 22½° HD,ext. lisos PVC,D 4"""</v>
      </c>
      <c r="B43" s="4" t="str">
        <f>'[1]COTIZACION MANZANA 54'!C57</f>
        <v>UN</v>
      </c>
      <c r="C43" s="6"/>
    </row>
    <row r="44" spans="1:3" x14ac:dyDescent="0.25">
      <c r="A44" s="3" t="str">
        <f>'[1]COTIZACION MANZANA 54'!B58</f>
        <v>"Tapón macho HD,ext. liso,para AC,D 4"""</v>
      </c>
      <c r="B44" s="4" t="str">
        <f>'[1]COTIZACION MANZANA 54'!C58</f>
        <v>UN</v>
      </c>
      <c r="C44" s="6"/>
    </row>
    <row r="45" spans="1:3" ht="15.75" customHeight="1" x14ac:dyDescent="0.25">
      <c r="A45" s="3" t="str">
        <f>'[1]COTIZACION MANZANA 54'!B59</f>
        <v>"Tapón soldado PVC,acued.,D 2"""</v>
      </c>
      <c r="B45" s="4" t="str">
        <f>'[1]COTIZACION MANZANA 54'!C59</f>
        <v>UN</v>
      </c>
      <c r="C45" s="6"/>
    </row>
    <row r="46" spans="1:3" x14ac:dyDescent="0.25">
      <c r="A46" s="3" t="str">
        <f>'[1]COTIZACION MANZANA 54'!B60</f>
        <v>"Tee ext. lisos HD, para AC,D 6""x 4"""</v>
      </c>
      <c r="B46" s="4" t="str">
        <f>'[1]COTIZACION MANZANA 54'!C60</f>
        <v>UN</v>
      </c>
      <c r="C46" s="6"/>
    </row>
    <row r="47" spans="1:3" ht="15.75" thickBot="1" x14ac:dyDescent="0.3">
      <c r="A47" s="3" t="str">
        <f>'[1]COTIZACION MANZANA 54'!B61</f>
        <v>"Unión rápida PVC,D 2"""</v>
      </c>
      <c r="B47" s="4" t="str">
        <f>'[1]COTIZACION MANZANA 54'!C61</f>
        <v>UN</v>
      </c>
      <c r="C47" s="6"/>
    </row>
    <row r="48" spans="1:3" x14ac:dyDescent="0.25">
      <c r="A48" s="12" t="s">
        <v>37</v>
      </c>
      <c r="B48" s="18"/>
      <c r="C48" s="19"/>
    </row>
    <row r="49" spans="1:3" x14ac:dyDescent="0.25">
      <c r="A49" s="3" t="str">
        <f>'[1]COTIZACION MANZANA 54'!B65</f>
        <v>Suministro e instalacion PEAD PN 10 160 mm metodo pipe bursting</v>
      </c>
      <c r="B49" s="4" t="s">
        <v>39</v>
      </c>
      <c r="C49" s="6"/>
    </row>
    <row r="50" spans="1:3" x14ac:dyDescent="0.25">
      <c r="A50" s="3" t="str">
        <f>'[1]COTIZACION MANZANA 54'!B66</f>
        <v>Portaflanche 160 mm</v>
      </c>
      <c r="B50" s="4" t="s">
        <v>38</v>
      </c>
      <c r="C50" s="6"/>
    </row>
    <row r="51" spans="1:3" x14ac:dyDescent="0.25">
      <c r="A51" s="3" t="str">
        <f>'[1]COTIZACION MANZANA 54'!B67</f>
        <v>Brida loca 6"</v>
      </c>
      <c r="B51" s="4" t="s">
        <v>38</v>
      </c>
      <c r="C51" s="6"/>
    </row>
    <row r="52" spans="1:3" x14ac:dyDescent="0.25">
      <c r="A52" s="3" t="str">
        <f>'[1]COTIZACION MANZANA 54'!B68</f>
        <v>Union Electrofusion 160 mm</v>
      </c>
      <c r="B52" s="4" t="s">
        <v>38</v>
      </c>
      <c r="C52" s="6"/>
    </row>
    <row r="53" spans="1:3" x14ac:dyDescent="0.25">
      <c r="A53" s="3" t="str">
        <f>'[1]COTIZACION MANZANA 54'!B69</f>
        <v>Valvula BXD 6"</v>
      </c>
      <c r="B53" s="4" t="s">
        <v>38</v>
      </c>
      <c r="C53" s="6"/>
    </row>
    <row r="54" spans="1:3" x14ac:dyDescent="0.25">
      <c r="A54" s="3" t="str">
        <f>'[1]COTIZACION MANZANA 54'!B70</f>
        <v>Tee PEAD 160X160</v>
      </c>
      <c r="B54" s="4" t="s">
        <v>38</v>
      </c>
      <c r="C54" s="6"/>
    </row>
    <row r="55" spans="1:3" x14ac:dyDescent="0.25">
      <c r="A55" s="3" t="str">
        <f>'[1]COTIZACION MANZANA 54'!B71</f>
        <v>Codo 90° 160 mm PEAD</v>
      </c>
      <c r="B55" s="4" t="s">
        <v>38</v>
      </c>
      <c r="C55" s="6"/>
    </row>
    <row r="56" spans="1:3" x14ac:dyDescent="0.25">
      <c r="A56" s="3" t="str">
        <f>'[1]COTIZACION MANZANA 54'!B72</f>
        <v>Hidrante bridado 6"</v>
      </c>
      <c r="B56" s="4" t="s">
        <v>38</v>
      </c>
      <c r="C56" s="6"/>
    </row>
    <row r="57" spans="1:3" x14ac:dyDescent="0.25">
      <c r="A57" s="3" t="str">
        <f>'[1]COTIZACION MANZANA 54'!B73</f>
        <v>Collar 6" x 1 1/2"</v>
      </c>
      <c r="B57" s="4" t="s">
        <v>38</v>
      </c>
      <c r="C57" s="6"/>
    </row>
    <row r="58" spans="1:3" x14ac:dyDescent="0.25">
      <c r="A58" s="3" t="str">
        <f>'[1]COTIZACION MANZANA 54'!B74</f>
        <v>TUBERIA 1 1/2"</v>
      </c>
      <c r="B58" s="4" t="s">
        <v>39</v>
      </c>
      <c r="C58" s="6"/>
    </row>
    <row r="59" spans="1:3" x14ac:dyDescent="0.25">
      <c r="A59" s="23" t="s">
        <v>42</v>
      </c>
      <c r="B59" s="24"/>
      <c r="C59" s="15"/>
    </row>
    <row r="60" spans="1:3" x14ac:dyDescent="0.25">
      <c r="A60" s="30"/>
      <c r="B60" s="10" t="s">
        <v>40</v>
      </c>
      <c r="C60" s="14"/>
    </row>
    <row r="61" spans="1:3" x14ac:dyDescent="0.25">
      <c r="A61" s="30"/>
      <c r="B61" s="10" t="s">
        <v>32</v>
      </c>
      <c r="C61" s="13"/>
    </row>
    <row r="62" spans="1:3" x14ac:dyDescent="0.25">
      <c r="A62" s="30"/>
      <c r="B62" s="10" t="s">
        <v>33</v>
      </c>
      <c r="C62" s="13"/>
    </row>
    <row r="63" spans="1:3" x14ac:dyDescent="0.25">
      <c r="A63" s="30"/>
      <c r="B63" s="10" t="s">
        <v>34</v>
      </c>
      <c r="C63" s="13"/>
    </row>
    <row r="64" spans="1:3" x14ac:dyDescent="0.25">
      <c r="A64" s="23" t="s">
        <v>43</v>
      </c>
      <c r="B64" s="24"/>
      <c r="C64" s="15"/>
    </row>
    <row r="65" spans="1:3" x14ac:dyDescent="0.25">
      <c r="A65" s="30"/>
      <c r="B65" s="21"/>
      <c r="C65" s="31"/>
    </row>
    <row r="66" spans="1:3" x14ac:dyDescent="0.25">
      <c r="A66" s="32" t="s">
        <v>44</v>
      </c>
      <c r="B66" s="33"/>
      <c r="C66" s="34"/>
    </row>
    <row r="67" spans="1:3" x14ac:dyDescent="0.25">
      <c r="A67" s="35"/>
      <c r="B67" s="22"/>
      <c r="C67" s="36"/>
    </row>
    <row r="68" spans="1:3" x14ac:dyDescent="0.25">
      <c r="A68" s="35"/>
      <c r="B68" s="22"/>
      <c r="C68" s="36"/>
    </row>
    <row r="69" spans="1:3" ht="57.75" customHeight="1" x14ac:dyDescent="0.25">
      <c r="A69" s="37" t="s">
        <v>51</v>
      </c>
      <c r="B69" s="38"/>
      <c r="C69" s="39"/>
    </row>
    <row r="70" spans="1:3" x14ac:dyDescent="0.25">
      <c r="A70" s="35"/>
      <c r="B70" s="21"/>
      <c r="C70" s="31"/>
    </row>
    <row r="71" spans="1:3" x14ac:dyDescent="0.25">
      <c r="A71" s="35"/>
      <c r="B71" s="21"/>
      <c r="C71" s="31"/>
    </row>
    <row r="72" spans="1:3" x14ac:dyDescent="0.25">
      <c r="A72" s="35" t="s">
        <v>45</v>
      </c>
      <c r="B72" s="21"/>
      <c r="C72" s="31"/>
    </row>
    <row r="73" spans="1:3" x14ac:dyDescent="0.25">
      <c r="A73" s="35" t="s">
        <v>46</v>
      </c>
      <c r="B73" s="21"/>
      <c r="C73" s="31"/>
    </row>
    <row r="74" spans="1:3" x14ac:dyDescent="0.25">
      <c r="A74" s="35" t="s">
        <v>47</v>
      </c>
      <c r="B74" s="21"/>
      <c r="C74" s="31"/>
    </row>
    <row r="75" spans="1:3" x14ac:dyDescent="0.25">
      <c r="A75" s="35" t="s">
        <v>48</v>
      </c>
      <c r="B75" s="21"/>
      <c r="C75" s="31"/>
    </row>
    <row r="76" spans="1:3" x14ac:dyDescent="0.25">
      <c r="A76" s="35" t="s">
        <v>49</v>
      </c>
      <c r="B76" s="21"/>
      <c r="C76" s="31"/>
    </row>
    <row r="77" spans="1:3" x14ac:dyDescent="0.25">
      <c r="A77" s="35" t="s">
        <v>50</v>
      </c>
      <c r="B77" s="21"/>
      <c r="C77" s="31"/>
    </row>
    <row r="78" spans="1:3" x14ac:dyDescent="0.25">
      <c r="A78" s="40"/>
      <c r="B78" s="41"/>
      <c r="C78" s="42"/>
    </row>
  </sheetData>
  <mergeCells count="19">
    <mergeCell ref="A69:C69"/>
    <mergeCell ref="A59:B59"/>
    <mergeCell ref="A64:B64"/>
    <mergeCell ref="A66:C66"/>
    <mergeCell ref="B3:C3"/>
    <mergeCell ref="B5:C5"/>
    <mergeCell ref="B10:C10"/>
    <mergeCell ref="B15:C15"/>
    <mergeCell ref="B17:C17"/>
    <mergeCell ref="B21:C21"/>
    <mergeCell ref="B23:C23"/>
    <mergeCell ref="B28:C28"/>
    <mergeCell ref="A1:A2"/>
    <mergeCell ref="C1:C2"/>
    <mergeCell ref="B1:B2"/>
    <mergeCell ref="B33:C33"/>
    <mergeCell ref="B35:C35"/>
    <mergeCell ref="B39:C39"/>
    <mergeCell ref="B48:C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CONSOLIDADO ACTIVIDADES</vt:lpstr>
      <vt:lpstr>MEDIA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FERNANDO VALENCIA MENDEZ</dc:creator>
  <cp:lastModifiedBy>MARTHA ALICIA ROMERO VARGAS</cp:lastModifiedBy>
  <dcterms:created xsi:type="dcterms:W3CDTF">2017-04-12T15:24:06Z</dcterms:created>
  <dcterms:modified xsi:type="dcterms:W3CDTF">2018-03-23T16:09:30Z</dcterms:modified>
</cp:coreProperties>
</file>